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040" windowHeight="9255" activeTab="0"/>
  </bookViews>
  <sheets>
    <sheet name="NPER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<sst xmlns="http://schemas.openxmlformats.org/spreadsheetml/2006/main" count="70" uniqueCount="66">
  <si>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3년후</t>
  </si>
  <si>
    <t>4년후</t>
  </si>
  <si>
    <t>5년후</t>
  </si>
  <si>
    <t>6년후</t>
  </si>
  <si>
    <t>7년후</t>
  </si>
  <si>
    <t>8년후</t>
  </si>
  <si>
    <t>9년후</t>
  </si>
  <si>
    <t>10년후</t>
  </si>
  <si>
    <t>11년후</t>
  </si>
  <si>
    <t>12년후</t>
  </si>
  <si>
    <t>3개월</t>
  </si>
  <si>
    <t>4개월</t>
  </si>
  <si>
    <t>5개월</t>
  </si>
  <si>
    <t>6개월</t>
  </si>
  <si>
    <t>7개월</t>
  </si>
  <si>
    <t>8개월</t>
  </si>
  <si>
    <t>9개월</t>
  </si>
  <si>
    <t>10개월</t>
  </si>
  <si>
    <t>11개월</t>
  </si>
  <si>
    <t>12개월</t>
  </si>
  <si>
    <t>13개월</t>
  </si>
  <si>
    <t>14개월</t>
  </si>
  <si>
    <t>15개월</t>
  </si>
  <si>
    <t>16개월</t>
  </si>
  <si>
    <t>17개월</t>
  </si>
  <si>
    <t>18개월</t>
  </si>
  <si>
    <t>19개월</t>
  </si>
  <si>
    <t>20개월</t>
  </si>
  <si>
    <t>21개월</t>
  </si>
  <si>
    <t>22개월</t>
  </si>
  <si>
    <t>23개월</t>
  </si>
  <si>
    <t>24개월</t>
  </si>
  <si>
    <t>25개월</t>
  </si>
  <si>
    <t>26개월</t>
  </si>
  <si>
    <t>27개월</t>
  </si>
  <si>
    <t>28개월</t>
  </si>
  <si>
    <t>29개월</t>
  </si>
  <si>
    <t>30개월</t>
  </si>
  <si>
    <t>31개월</t>
  </si>
  <si>
    <t>32개월</t>
  </si>
  <si>
    <t>33개월</t>
  </si>
  <si>
    <t>34개월</t>
  </si>
  <si>
    <t>35개월</t>
  </si>
  <si>
    <t>36개월</t>
  </si>
  <si>
    <t>37개월</t>
  </si>
  <si>
    <t>38개월</t>
  </si>
  <si>
    <t>39개월</t>
  </si>
  <si>
    <t>40개월</t>
  </si>
  <si>
    <t>41개월</t>
  </si>
  <si>
    <t>42개월</t>
  </si>
  <si>
    <t>1.100만원을 연이율 6%로 은행에 예치할때 언제 200만원이 될까요?</t>
  </si>
  <si>
    <t>ⓐNPER함수를 사용하는 경우</t>
  </si>
  <si>
    <t>12년</t>
  </si>
  <si>
    <t>ⓑ수작업으로 계산하는 경우</t>
  </si>
  <si>
    <t>잔고</t>
  </si>
  <si>
    <t>이자</t>
  </si>
  <si>
    <t>현재</t>
  </si>
  <si>
    <t>1년후</t>
  </si>
  <si>
    <t>2년후</t>
  </si>
  <si>
    <t xml:space="preserve">2.은행으로부터 연8%의 이자율로 4,500만원을 대출받았습니다. </t>
  </si>
  <si>
    <t xml:space="preserve">  매월말 125만원씩 갚아나간다면 언제 다갚을까요?</t>
  </si>
  <si>
    <t>42개월</t>
  </si>
  <si>
    <t>원금</t>
  </si>
  <si>
    <t>상환액</t>
  </si>
  <si>
    <t>1개월</t>
  </si>
  <si>
    <t>2개월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</si>
</sst>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_-* #,##0.0_-;\-* #,##0.0_-;_-* &quot;-&quot;_-;_-@_-"/>
    <numFmt numFmtId="178" formatCode="_-* #,##0.00_-;\-* #,##0.00_-;_-* &quot;-&quot;_-;_-@_-"/>
    <numFmt numFmtId="179" formatCode="0.00000"/>
    <numFmt numFmtId="180" formatCode="0.0000"/>
    <numFmt numFmtId="181" formatCode="0.0"/>
    <numFmt numFmtId="182" formatCode="0.00_);[Red]\(0.00\)"/>
    <numFmt numFmtId="183" formatCode="0.0000000000000_);[Red]\(0.0000000000000\)"/>
    <numFmt numFmtId="184" formatCode="0.000000000000_);[Red]\(0.000000000000\)"/>
    <numFmt numFmtId="185" formatCode="0.00000000000_);[Red]\(0.00000000000\)"/>
    <numFmt numFmtId="186" formatCode="0.0000000000_);[Red]\(0.0000000000\)"/>
    <numFmt numFmtId="187" formatCode="0.000000000_);[Red]\(0.000000000\)"/>
    <numFmt numFmtId="188" formatCode="0.00000000_);[Red]\(0.00000000\)"/>
    <numFmt numFmtId="189" formatCode="0.0000000_);[Red]\(0.0000000\)"/>
    <numFmt numFmtId="190" formatCode="0.000000_);[Red]\(0.000000\)"/>
    <numFmt numFmtId="191" formatCode="0.00000_);[Red]\(0.00000\)"/>
    <numFmt numFmtId="192" formatCode="0.0000_);[Red]\(0.0000\)"/>
    <numFmt numFmtId="193" formatCode="0.000_);[Red]\(0.000\)"/>
    <numFmt numFmtId="194" formatCode="&quot;\&quot;#,##0.0;[Red]\-&quot;\&quot;#,##0.0"/>
    <numFmt numFmtId="195" formatCode="0.000000"/>
  </numFmts>
  <fonts count="4">
    <font>
      <sz val="10"/>
      <name val="굴림체"/>
      <family val="0"/>
    </font>
    <font>
      <u val="single"/>
      <sz val="10"/>
      <color indexed="36"/>
      <name val="굴림체"/>
      <family val="3"/>
    </font>
    <font>
      <u val="single"/>
      <sz val="10"/>
      <color indexed="12"/>
      <name val="굴림체"/>
      <family val="3"/>
    </font>
    <font>
      <sz val="8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8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178" fontId="0" fillId="0" borderId="1" xfId="17" applyNumberFormat="1" applyBorder="1" applyAlignment="1">
      <alignment/>
    </xf>
    <xf numFmtId="178" fontId="0" fillId="0" borderId="2" xfId="17" applyNumberFormat="1" applyBorder="1" applyAlignment="1">
      <alignment/>
    </xf>
    <xf numFmtId="178" fontId="0" fillId="0" borderId="3" xfId="17" applyNumberFormat="1" applyBorder="1" applyAlignment="1">
      <alignment/>
    </xf>
    <xf numFmtId="178" fontId="0" fillId="0" borderId="4" xfId="17" applyNumberFormat="1" applyBorder="1" applyAlignment="1">
      <alignment/>
    </xf>
    <xf numFmtId="178" fontId="0" fillId="0" borderId="5" xfId="17" applyNumberFormat="1" applyBorder="1" applyAlignment="1">
      <alignment/>
    </xf>
    <xf numFmtId="178" fontId="0" fillId="0" borderId="6" xfId="17" applyNumberFormat="1" applyBorder="1" applyAlignment="1">
      <alignment/>
    </xf>
    <xf numFmtId="178" fontId="0" fillId="2" borderId="0" xfId="17" applyNumberFormat="1" applyFill="1" applyBorder="1" applyAlignment="1">
      <alignment/>
    </xf>
    <xf numFmtId="0" fontId="0" fillId="2" borderId="0" xfId="0" applyFill="1" applyBorder="1" applyAlignment="1">
      <alignment/>
    </xf>
    <xf numFmtId="2" fontId="0" fillId="0" borderId="0" xfId="0" applyNumberFormat="1" applyAlignment="1">
      <alignment/>
    </xf>
    <xf numFmtId="178" fontId="0" fillId="0" borderId="7" xfId="17" applyNumberFormat="1" applyBorder="1" applyAlignment="1">
      <alignment/>
    </xf>
    <xf numFmtId="178" fontId="0" fillId="0" borderId="8" xfId="17" applyNumberFormat="1" applyBorder="1" applyAlignment="1">
      <alignment/>
    </xf>
    <xf numFmtId="178" fontId="0" fillId="0" borderId="9" xfId="17" applyNumberFormat="1" applyBorder="1" applyAlignment="1">
      <alignment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P71"/>
  <sheetViews>
    <sheetView tabSelected="1" workbookViewId="0" topLeftCell="A1">
      <selection activeCell="A11" sqref="A11"/>
    </sheetView>
  </sheetViews>
  <sheetFormatPr defaultColWidth="9.140625" defaultRowHeight="12"/>
  <cols>
    <col min="1" max="1" width="28.00390625" style="6" customWidth="1"/>
    <col min="2" max="4" width="12.00390625" style="0" customWidth="1"/>
    <col min="5" max="14" width="9.7109375" style="0" bestFit="1" customWidth="1"/>
  </cols>
  <sheetData>
    <row r="2" s="2" customFormat="1" ht="12">
      <c r="A2" s="1" t="s">
        <v>50</v>
      </c>
    </row>
    <row r="3" ht="12">
      <c r="A3" s="3"/>
    </row>
    <row r="4" spans="1:4" ht="12">
      <c r="A4" s="3" t="s">
        <v>51</v>
      </c>
      <c r="B4">
        <f>NPER(0.06,0,-100,200,0)</f>
        <v>11.895661045941875</v>
      </c>
      <c r="C4" s="4" t="s">
        <v>52</v>
      </c>
      <c r="D4" s="5"/>
    </row>
    <row r="5" ht="12">
      <c r="D5" s="5"/>
    </row>
    <row r="6" spans="1:16" s="6" customFormat="1" ht="12">
      <c r="A6" s="3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6" ht="12.75" thickBot="1">
      <c r="B7" s="7" t="s">
        <v>54</v>
      </c>
      <c r="C7" s="7" t="s">
        <v>55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ht="12">
      <c r="A8" s="4" t="s">
        <v>56</v>
      </c>
      <c r="B8" s="10">
        <v>100</v>
      </c>
      <c r="C8" s="11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2">
      <c r="A9" s="4" t="s">
        <v>57</v>
      </c>
      <c r="B9" s="12">
        <f aca="true" t="shared" si="0" ref="B9:B20">B8+C9</f>
        <v>106</v>
      </c>
      <c r="C9" s="13">
        <f aca="true" t="shared" si="1" ref="C9:C20">B8*0.06</f>
        <v>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2">
      <c r="A10" s="4" t="s">
        <v>58</v>
      </c>
      <c r="B10" s="12">
        <f t="shared" si="0"/>
        <v>112.36</v>
      </c>
      <c r="C10" s="13">
        <f t="shared" si="1"/>
        <v>6.359999999999999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2">
      <c r="A11" s="4" t="s">
        <v>0</v>
      </c>
      <c r="B11" s="12">
        <f t="shared" si="0"/>
        <v>119.1016</v>
      </c>
      <c r="C11" s="13">
        <f t="shared" si="1"/>
        <v>6.7416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2">
      <c r="A12" s="4" t="s">
        <v>1</v>
      </c>
      <c r="B12" s="12">
        <f t="shared" si="0"/>
        <v>126.247696</v>
      </c>
      <c r="C12" s="13">
        <f t="shared" si="1"/>
        <v>7.146096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2">
      <c r="A13" s="4" t="s">
        <v>2</v>
      </c>
      <c r="B13" s="12">
        <f t="shared" si="0"/>
        <v>133.82255776</v>
      </c>
      <c r="C13" s="13">
        <f t="shared" si="1"/>
        <v>7.57486176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2">
      <c r="A14" s="4" t="s">
        <v>3</v>
      </c>
      <c r="B14" s="12">
        <f t="shared" si="0"/>
        <v>141.8519112256</v>
      </c>
      <c r="C14" s="13">
        <f t="shared" si="1"/>
        <v>8.0293534656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2">
      <c r="A15" s="4" t="s">
        <v>4</v>
      </c>
      <c r="B15" s="12">
        <f t="shared" si="0"/>
        <v>150.363025899136</v>
      </c>
      <c r="C15" s="13">
        <f t="shared" si="1"/>
        <v>8.511114673536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2">
      <c r="A16" s="4" t="s">
        <v>5</v>
      </c>
      <c r="B16" s="12">
        <f t="shared" si="0"/>
        <v>159.38480745308416</v>
      </c>
      <c r="C16" s="13">
        <f t="shared" si="1"/>
        <v>9.02178155394816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2">
      <c r="A17" s="4" t="s">
        <v>6</v>
      </c>
      <c r="B17" s="12">
        <f t="shared" si="0"/>
        <v>168.9478959002692</v>
      </c>
      <c r="C17" s="13">
        <f t="shared" si="1"/>
        <v>9.56308844718505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2">
      <c r="A18" s="4" t="s">
        <v>7</v>
      </c>
      <c r="B18" s="12">
        <f t="shared" si="0"/>
        <v>179.08476965428537</v>
      </c>
      <c r="C18" s="13">
        <f t="shared" si="1"/>
        <v>10.136873754016152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2">
      <c r="A19" s="4" t="s">
        <v>8</v>
      </c>
      <c r="B19" s="12">
        <f t="shared" si="0"/>
        <v>189.8298558335425</v>
      </c>
      <c r="C19" s="13">
        <f t="shared" si="1"/>
        <v>10.745086179257122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2.75" thickBot="1">
      <c r="A20" s="4" t="s">
        <v>9</v>
      </c>
      <c r="B20" s="14">
        <f t="shared" si="0"/>
        <v>201.21964718355505</v>
      </c>
      <c r="C20" s="15">
        <f t="shared" si="1"/>
        <v>11.38979135001255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">
      <c r="A21" s="4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s="2" customFormat="1" ht="12">
      <c r="A22" s="2" t="s">
        <v>59</v>
      </c>
      <c r="B22" s="16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s="2" customFormat="1" ht="12">
      <c r="A23" s="1" t="s">
        <v>60</v>
      </c>
      <c r="B23" s="16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5" spans="1:3" ht="12">
      <c r="A25" s="3" t="s">
        <v>51</v>
      </c>
      <c r="B25" s="18">
        <f>NPER(0.08/12,-125,4500,0,0)</f>
        <v>41.30259331928177</v>
      </c>
      <c r="C25" s="4" t="s">
        <v>61</v>
      </c>
    </row>
    <row r="26" ht="12">
      <c r="B26" s="6"/>
    </row>
    <row r="27" ht="12">
      <c r="A27" s="3" t="s">
        <v>53</v>
      </c>
    </row>
    <row r="28" spans="2:4" ht="12.75" thickBot="1">
      <c r="B28" s="6" t="s">
        <v>62</v>
      </c>
      <c r="C28" s="6" t="s">
        <v>55</v>
      </c>
      <c r="D28" s="6" t="s">
        <v>63</v>
      </c>
    </row>
    <row r="29" spans="1:4" ht="12">
      <c r="A29" s="4" t="s">
        <v>56</v>
      </c>
      <c r="B29" s="10">
        <v>4500</v>
      </c>
      <c r="C29" s="19">
        <v>0</v>
      </c>
      <c r="D29" s="11">
        <v>0</v>
      </c>
    </row>
    <row r="30" spans="1:4" ht="12">
      <c r="A30" s="4" t="s">
        <v>64</v>
      </c>
      <c r="B30" s="12">
        <f aca="true" t="shared" si="2" ref="B30:B70">B29-D30</f>
        <v>4405</v>
      </c>
      <c r="C30" s="20">
        <f aca="true" t="shared" si="3" ref="C30:C71">B29*0.08/12</f>
        <v>30</v>
      </c>
      <c r="D30" s="13">
        <f aca="true" t="shared" si="4" ref="D30:D71">125-C30</f>
        <v>95</v>
      </c>
    </row>
    <row r="31" spans="1:4" ht="12">
      <c r="A31" s="4" t="s">
        <v>65</v>
      </c>
      <c r="B31" s="12">
        <f t="shared" si="2"/>
        <v>4309.366666666667</v>
      </c>
      <c r="C31" s="20">
        <f t="shared" si="3"/>
        <v>29.36666666666667</v>
      </c>
      <c r="D31" s="13">
        <f t="shared" si="4"/>
        <v>95.63333333333333</v>
      </c>
    </row>
    <row r="32" spans="1:4" ht="12">
      <c r="A32" s="4" t="s">
        <v>10</v>
      </c>
      <c r="B32" s="12">
        <f t="shared" si="2"/>
        <v>4213.095777777778</v>
      </c>
      <c r="C32" s="20">
        <f t="shared" si="3"/>
        <v>28.729111111111113</v>
      </c>
      <c r="D32" s="13">
        <f t="shared" si="4"/>
        <v>96.27088888888889</v>
      </c>
    </row>
    <row r="33" spans="1:4" ht="12">
      <c r="A33" s="4" t="s">
        <v>11</v>
      </c>
      <c r="B33" s="12">
        <f t="shared" si="2"/>
        <v>4116.1830829629625</v>
      </c>
      <c r="C33" s="20">
        <f t="shared" si="3"/>
        <v>28.087305185185183</v>
      </c>
      <c r="D33" s="13">
        <f t="shared" si="4"/>
        <v>96.91269481481481</v>
      </c>
    </row>
    <row r="34" spans="1:4" ht="12">
      <c r="A34" s="4" t="s">
        <v>12</v>
      </c>
      <c r="B34" s="12">
        <f t="shared" si="2"/>
        <v>4018.624303516049</v>
      </c>
      <c r="C34" s="20">
        <f t="shared" si="3"/>
        <v>27.44122055308642</v>
      </c>
      <c r="D34" s="13">
        <f t="shared" si="4"/>
        <v>97.55877944691358</v>
      </c>
    </row>
    <row r="35" spans="1:4" ht="12">
      <c r="A35" s="4" t="s">
        <v>13</v>
      </c>
      <c r="B35" s="12">
        <f t="shared" si="2"/>
        <v>3920.415132206156</v>
      </c>
      <c r="C35" s="20">
        <f t="shared" si="3"/>
        <v>26.790828690106995</v>
      </c>
      <c r="D35" s="13">
        <f t="shared" si="4"/>
        <v>98.20917130989301</v>
      </c>
    </row>
    <row r="36" spans="1:4" ht="12">
      <c r="A36" s="4" t="s">
        <v>14</v>
      </c>
      <c r="B36" s="12">
        <f t="shared" si="2"/>
        <v>3821.5512330875304</v>
      </c>
      <c r="C36" s="20">
        <f t="shared" si="3"/>
        <v>26.136100881374375</v>
      </c>
      <c r="D36" s="13">
        <f t="shared" si="4"/>
        <v>98.86389911862562</v>
      </c>
    </row>
    <row r="37" spans="1:4" ht="12">
      <c r="A37" s="4" t="s">
        <v>15</v>
      </c>
      <c r="B37" s="12">
        <f t="shared" si="2"/>
        <v>3722.028241308114</v>
      </c>
      <c r="C37" s="20">
        <f t="shared" si="3"/>
        <v>25.47700822058354</v>
      </c>
      <c r="D37" s="13">
        <f t="shared" si="4"/>
        <v>99.52299177941646</v>
      </c>
    </row>
    <row r="38" spans="1:4" ht="12">
      <c r="A38" s="4" t="s">
        <v>16</v>
      </c>
      <c r="B38" s="12">
        <f t="shared" si="2"/>
        <v>3621.841762916835</v>
      </c>
      <c r="C38" s="20">
        <f t="shared" si="3"/>
        <v>24.813521608720762</v>
      </c>
      <c r="D38" s="13">
        <f t="shared" si="4"/>
        <v>100.18647839127924</v>
      </c>
    </row>
    <row r="39" spans="1:4" ht="12">
      <c r="A39" s="4" t="s">
        <v>17</v>
      </c>
      <c r="B39" s="12">
        <f t="shared" si="2"/>
        <v>3520.987374669614</v>
      </c>
      <c r="C39" s="20">
        <f t="shared" si="3"/>
        <v>24.1456117527789</v>
      </c>
      <c r="D39" s="13">
        <f t="shared" si="4"/>
        <v>100.8543882472211</v>
      </c>
    </row>
    <row r="40" spans="1:4" ht="12">
      <c r="A40" s="4" t="s">
        <v>18</v>
      </c>
      <c r="B40" s="12">
        <f t="shared" si="2"/>
        <v>3419.460623834078</v>
      </c>
      <c r="C40" s="20">
        <f t="shared" si="3"/>
        <v>23.473249164464093</v>
      </c>
      <c r="D40" s="13">
        <f t="shared" si="4"/>
        <v>101.5267508355359</v>
      </c>
    </row>
    <row r="41" spans="1:4" ht="12">
      <c r="A41" s="4" t="s">
        <v>19</v>
      </c>
      <c r="B41" s="12">
        <f t="shared" si="2"/>
        <v>3317.257027992972</v>
      </c>
      <c r="C41" s="20">
        <f t="shared" si="3"/>
        <v>22.796404158893854</v>
      </c>
      <c r="D41" s="13">
        <f t="shared" si="4"/>
        <v>102.20359584110615</v>
      </c>
    </row>
    <row r="42" spans="1:4" ht="12">
      <c r="A42" s="4" t="s">
        <v>20</v>
      </c>
      <c r="B42" s="12">
        <f t="shared" si="2"/>
        <v>3214.3720748462583</v>
      </c>
      <c r="C42" s="20">
        <f t="shared" si="3"/>
        <v>22.115046853286483</v>
      </c>
      <c r="D42" s="13">
        <f t="shared" si="4"/>
        <v>102.88495314671351</v>
      </c>
    </row>
    <row r="43" spans="1:4" ht="12">
      <c r="A43" s="4" t="s">
        <v>21</v>
      </c>
      <c r="B43" s="12">
        <f t="shared" si="2"/>
        <v>3110.8012220119</v>
      </c>
      <c r="C43" s="20">
        <f t="shared" si="3"/>
        <v>21.429147165641723</v>
      </c>
      <c r="D43" s="13">
        <f t="shared" si="4"/>
        <v>103.57085283435828</v>
      </c>
    </row>
    <row r="44" spans="1:4" ht="12">
      <c r="A44" s="4" t="s">
        <v>22</v>
      </c>
      <c r="B44" s="12">
        <f t="shared" si="2"/>
        <v>3006.5398968253126</v>
      </c>
      <c r="C44" s="20">
        <f t="shared" si="3"/>
        <v>20.73867481341267</v>
      </c>
      <c r="D44" s="13">
        <f t="shared" si="4"/>
        <v>104.26132518658733</v>
      </c>
    </row>
    <row r="45" spans="1:4" ht="12">
      <c r="A45" s="4" t="s">
        <v>23</v>
      </c>
      <c r="B45" s="12">
        <f t="shared" si="2"/>
        <v>2901.5834961374812</v>
      </c>
      <c r="C45" s="20">
        <f t="shared" si="3"/>
        <v>20.04359931216875</v>
      </c>
      <c r="D45" s="13">
        <f t="shared" si="4"/>
        <v>104.95640068783125</v>
      </c>
    </row>
    <row r="46" spans="1:4" ht="12">
      <c r="A46" s="4" t="s">
        <v>24</v>
      </c>
      <c r="B46" s="12">
        <f t="shared" si="2"/>
        <v>2795.9273861117313</v>
      </c>
      <c r="C46" s="20">
        <f t="shared" si="3"/>
        <v>19.343889974249876</v>
      </c>
      <c r="D46" s="13">
        <f t="shared" si="4"/>
        <v>105.65611002575012</v>
      </c>
    </row>
    <row r="47" spans="1:4" ht="12">
      <c r="A47" s="4" t="s">
        <v>25</v>
      </c>
      <c r="B47" s="12">
        <f t="shared" si="2"/>
        <v>2689.5669020191426</v>
      </c>
      <c r="C47" s="20">
        <f t="shared" si="3"/>
        <v>18.639515907411543</v>
      </c>
      <c r="D47" s="13">
        <f t="shared" si="4"/>
        <v>106.36048409258845</v>
      </c>
    </row>
    <row r="48" spans="1:4" ht="12">
      <c r="A48" s="4" t="s">
        <v>26</v>
      </c>
      <c r="B48" s="12">
        <f t="shared" si="2"/>
        <v>2582.4973480326034</v>
      </c>
      <c r="C48" s="20">
        <f t="shared" si="3"/>
        <v>17.93044601346095</v>
      </c>
      <c r="D48" s="13">
        <f t="shared" si="4"/>
        <v>107.06955398653905</v>
      </c>
    </row>
    <row r="49" spans="1:4" ht="12">
      <c r="A49" s="4" t="s">
        <v>27</v>
      </c>
      <c r="B49" s="12">
        <f t="shared" si="2"/>
        <v>2474.7139970194876</v>
      </c>
      <c r="C49" s="20">
        <f t="shared" si="3"/>
        <v>17.216648986884024</v>
      </c>
      <c r="D49" s="13">
        <f t="shared" si="4"/>
        <v>107.78335101311598</v>
      </c>
    </row>
    <row r="50" spans="1:4" ht="12">
      <c r="A50" s="4" t="s">
        <v>28</v>
      </c>
      <c r="B50" s="12">
        <f t="shared" si="2"/>
        <v>2366.212090332951</v>
      </c>
      <c r="C50" s="20">
        <f t="shared" si="3"/>
        <v>16.49809331346325</v>
      </c>
      <c r="D50" s="13">
        <f t="shared" si="4"/>
        <v>108.50190668653676</v>
      </c>
    </row>
    <row r="51" spans="1:4" ht="12">
      <c r="A51" s="4" t="s">
        <v>29</v>
      </c>
      <c r="B51" s="12">
        <f t="shared" si="2"/>
        <v>2256.986837601837</v>
      </c>
      <c r="C51" s="20">
        <f t="shared" si="3"/>
        <v>15.774747268886339</v>
      </c>
      <c r="D51" s="13">
        <f t="shared" si="4"/>
        <v>109.22525273111366</v>
      </c>
    </row>
    <row r="52" spans="1:4" ht="12">
      <c r="A52" s="4" t="s">
        <v>30</v>
      </c>
      <c r="B52" s="12">
        <f t="shared" si="2"/>
        <v>2147.0334165191825</v>
      </c>
      <c r="C52" s="20">
        <f t="shared" si="3"/>
        <v>15.046578917345583</v>
      </c>
      <c r="D52" s="13">
        <f t="shared" si="4"/>
        <v>109.95342108265442</v>
      </c>
    </row>
    <row r="53" spans="1:4" ht="12">
      <c r="A53" s="4" t="s">
        <v>31</v>
      </c>
      <c r="B53" s="12">
        <f t="shared" si="2"/>
        <v>2036.3469726293104</v>
      </c>
      <c r="C53" s="20">
        <f t="shared" si="3"/>
        <v>14.313556110127884</v>
      </c>
      <c r="D53" s="13">
        <f t="shared" si="4"/>
        <v>110.68644388987212</v>
      </c>
    </row>
    <row r="54" spans="1:4" ht="12">
      <c r="A54" s="4" t="s">
        <v>32</v>
      </c>
      <c r="B54" s="12">
        <f t="shared" si="2"/>
        <v>1924.9226191135058</v>
      </c>
      <c r="C54" s="20">
        <f t="shared" si="3"/>
        <v>13.575646484195403</v>
      </c>
      <c r="D54" s="13">
        <f t="shared" si="4"/>
        <v>111.4243535158046</v>
      </c>
    </row>
    <row r="55" spans="1:4" ht="12">
      <c r="A55" s="4" t="s">
        <v>33</v>
      </c>
      <c r="B55" s="12">
        <f t="shared" si="2"/>
        <v>1812.7554365742626</v>
      </c>
      <c r="C55" s="20">
        <f t="shared" si="3"/>
        <v>12.832817460756706</v>
      </c>
      <c r="D55" s="13">
        <f t="shared" si="4"/>
        <v>112.1671825392433</v>
      </c>
    </row>
    <row r="56" spans="1:4" ht="12">
      <c r="A56" s="4" t="s">
        <v>34</v>
      </c>
      <c r="B56" s="12">
        <f t="shared" si="2"/>
        <v>1699.840472818091</v>
      </c>
      <c r="C56" s="20">
        <f t="shared" si="3"/>
        <v>12.085036243828418</v>
      </c>
      <c r="D56" s="13">
        <f t="shared" si="4"/>
        <v>112.91496375617159</v>
      </c>
    </row>
    <row r="57" spans="1:4" ht="12">
      <c r="A57" s="4" t="s">
        <v>35</v>
      </c>
      <c r="B57" s="12">
        <f t="shared" si="2"/>
        <v>1586.1727426368784</v>
      </c>
      <c r="C57" s="20">
        <f t="shared" si="3"/>
        <v>11.332269818787275</v>
      </c>
      <c r="D57" s="13">
        <f t="shared" si="4"/>
        <v>113.66773018121273</v>
      </c>
    </row>
    <row r="58" spans="1:4" ht="12">
      <c r="A58" s="4" t="s">
        <v>36</v>
      </c>
      <c r="B58" s="12">
        <f t="shared" si="2"/>
        <v>1471.747227587791</v>
      </c>
      <c r="C58" s="20">
        <f t="shared" si="3"/>
        <v>10.574484950912522</v>
      </c>
      <c r="D58" s="13">
        <f t="shared" si="4"/>
        <v>114.42551504908748</v>
      </c>
    </row>
    <row r="59" spans="1:4" ht="12">
      <c r="A59" s="4" t="s">
        <v>37</v>
      </c>
      <c r="B59" s="12">
        <f t="shared" si="2"/>
        <v>1356.5588757717096</v>
      </c>
      <c r="C59" s="20">
        <f t="shared" si="3"/>
        <v>9.811648183918606</v>
      </c>
      <c r="D59" s="13">
        <f t="shared" si="4"/>
        <v>115.1883518160814</v>
      </c>
    </row>
    <row r="60" spans="1:4" ht="12">
      <c r="A60" s="4" t="s">
        <v>38</v>
      </c>
      <c r="B60" s="12">
        <f t="shared" si="2"/>
        <v>1240.6026016101878</v>
      </c>
      <c r="C60" s="20">
        <f t="shared" si="3"/>
        <v>9.043725838478064</v>
      </c>
      <c r="D60" s="13">
        <f t="shared" si="4"/>
        <v>115.95627416152193</v>
      </c>
    </row>
    <row r="61" spans="1:4" ht="12">
      <c r="A61" s="4" t="s">
        <v>39</v>
      </c>
      <c r="B61" s="12">
        <f t="shared" si="2"/>
        <v>1123.8732856209224</v>
      </c>
      <c r="C61" s="20">
        <f t="shared" si="3"/>
        <v>8.270684010734586</v>
      </c>
      <c r="D61" s="13">
        <f t="shared" si="4"/>
        <v>116.72931598926542</v>
      </c>
    </row>
    <row r="62" spans="1:4" ht="12">
      <c r="A62" s="4" t="s">
        <v>40</v>
      </c>
      <c r="B62" s="12">
        <f t="shared" si="2"/>
        <v>1006.3657741917285</v>
      </c>
      <c r="C62" s="20">
        <f t="shared" si="3"/>
        <v>7.492488570806149</v>
      </c>
      <c r="D62" s="13">
        <f t="shared" si="4"/>
        <v>117.50751142919385</v>
      </c>
    </row>
    <row r="63" spans="1:4" ht="12">
      <c r="A63" s="4" t="s">
        <v>41</v>
      </c>
      <c r="B63" s="12">
        <f t="shared" si="2"/>
        <v>888.0748793530067</v>
      </c>
      <c r="C63" s="20">
        <f t="shared" si="3"/>
        <v>6.709105161278191</v>
      </c>
      <c r="D63" s="13">
        <f t="shared" si="4"/>
        <v>118.29089483872181</v>
      </c>
    </row>
    <row r="64" spans="1:4" ht="12">
      <c r="A64" s="4" t="s">
        <v>42</v>
      </c>
      <c r="B64" s="12">
        <f t="shared" si="2"/>
        <v>768.9953785486935</v>
      </c>
      <c r="C64" s="20">
        <f t="shared" si="3"/>
        <v>5.920499195686712</v>
      </c>
      <c r="D64" s="13">
        <f t="shared" si="4"/>
        <v>119.07950080431328</v>
      </c>
    </row>
    <row r="65" spans="1:4" ht="12">
      <c r="A65" s="4" t="s">
        <v>43</v>
      </c>
      <c r="B65" s="12">
        <f t="shared" si="2"/>
        <v>649.1220144056847</v>
      </c>
      <c r="C65" s="20">
        <f t="shared" si="3"/>
        <v>5.12663585699129</v>
      </c>
      <c r="D65" s="13">
        <f t="shared" si="4"/>
        <v>119.87336414300871</v>
      </c>
    </row>
    <row r="66" spans="1:4" ht="12">
      <c r="A66" s="4" t="s">
        <v>44</v>
      </c>
      <c r="B66" s="12">
        <f t="shared" si="2"/>
        <v>528.4494945017226</v>
      </c>
      <c r="C66" s="20">
        <f t="shared" si="3"/>
        <v>4.327480096037898</v>
      </c>
      <c r="D66" s="13">
        <f t="shared" si="4"/>
        <v>120.6725199039621</v>
      </c>
    </row>
    <row r="67" spans="1:4" ht="12">
      <c r="A67" s="4" t="s">
        <v>45</v>
      </c>
      <c r="B67" s="12">
        <f t="shared" si="2"/>
        <v>406.97249113173405</v>
      </c>
      <c r="C67" s="20">
        <f t="shared" si="3"/>
        <v>3.522996630011484</v>
      </c>
      <c r="D67" s="13">
        <f t="shared" si="4"/>
        <v>121.47700336998852</v>
      </c>
    </row>
    <row r="68" spans="1:4" ht="12">
      <c r="A68" s="4" t="s">
        <v>46</v>
      </c>
      <c r="B68" s="12">
        <f t="shared" si="2"/>
        <v>284.68564107261227</v>
      </c>
      <c r="C68" s="20">
        <f t="shared" si="3"/>
        <v>2.713149940878227</v>
      </c>
      <c r="D68" s="13">
        <f t="shared" si="4"/>
        <v>122.28685005912178</v>
      </c>
    </row>
    <row r="69" spans="1:4" ht="12">
      <c r="A69" s="4" t="s">
        <v>47</v>
      </c>
      <c r="B69" s="12">
        <f t="shared" si="2"/>
        <v>161.58354534642967</v>
      </c>
      <c r="C69" s="20">
        <f t="shared" si="3"/>
        <v>1.8979042738174152</v>
      </c>
      <c r="D69" s="13">
        <f t="shared" si="4"/>
        <v>123.10209572618258</v>
      </c>
    </row>
    <row r="70" spans="1:4" ht="12">
      <c r="A70" s="4" t="s">
        <v>48</v>
      </c>
      <c r="B70" s="12">
        <f t="shared" si="2"/>
        <v>37.66076898207254</v>
      </c>
      <c r="C70" s="20">
        <f t="shared" si="3"/>
        <v>1.0772236356428644</v>
      </c>
      <c r="D70" s="13">
        <f t="shared" si="4"/>
        <v>123.92277636435713</v>
      </c>
    </row>
    <row r="71" spans="1:4" ht="12.75" thickBot="1">
      <c r="A71" s="4" t="s">
        <v>49</v>
      </c>
      <c r="B71" s="14">
        <f>IF(B70-D71&gt;0,B70-D71,0)</f>
        <v>0</v>
      </c>
      <c r="C71" s="21">
        <f t="shared" si="3"/>
        <v>0.25107179321381695</v>
      </c>
      <c r="D71" s="15">
        <f t="shared" si="4"/>
        <v>124.74892820678619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사용자</cp:lastModifiedBy>
  <dcterms:created xsi:type="dcterms:W3CDTF">2000-09-01T02:02:59Z</dcterms:created>
  <dcterms:modified xsi:type="dcterms:W3CDTF">2000-09-01T02:04:03Z</dcterms:modified>
  <cp:category/>
  <cp:version/>
  <cp:contentType/>
  <cp:contentStatus/>
</cp:coreProperties>
</file>